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3. Муниципальные закупки\Закупки 2025\ЭА - поставка запчастей для СВТ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Лист2!$A$1:$G$48</definedName>
  </definedNames>
  <calcPr calcId="162913"/>
</workbook>
</file>

<file path=xl/calcChain.xml><?xml version="1.0" encoding="utf-8"?>
<calcChain xmlns="http://schemas.openxmlformats.org/spreadsheetml/2006/main">
  <c r="G42" i="1" l="1"/>
  <c r="E41" i="1"/>
  <c r="D41" i="1"/>
  <c r="C41" i="1"/>
  <c r="G40" i="1"/>
  <c r="E40" i="1"/>
  <c r="D40" i="1"/>
  <c r="C40" i="1"/>
  <c r="F39" i="1"/>
  <c r="G35" i="1"/>
  <c r="E35" i="1"/>
  <c r="D35" i="1"/>
  <c r="C35" i="1"/>
  <c r="F34" i="1"/>
  <c r="G30" i="1"/>
  <c r="E30" i="1"/>
  <c r="D30" i="1"/>
  <c r="C30" i="1"/>
  <c r="F29" i="1"/>
  <c r="G25" i="1"/>
  <c r="E25" i="1"/>
  <c r="D25" i="1"/>
  <c r="C25" i="1"/>
  <c r="F24" i="1"/>
  <c r="G20" i="1" l="1"/>
  <c r="E20" i="1"/>
  <c r="D20" i="1"/>
  <c r="C20" i="1"/>
  <c r="F19" i="1"/>
  <c r="E15" i="1" l="1"/>
  <c r="F14" i="1" l="1"/>
  <c r="G15" i="1" l="1"/>
  <c r="D15" i="1"/>
  <c r="C15" i="1"/>
</calcChain>
</file>

<file path=xl/sharedStrings.xml><?xml version="1.0" encoding="utf-8"?>
<sst xmlns="http://schemas.openxmlformats.org/spreadsheetml/2006/main" count="104" uniqueCount="46">
  <si>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</si>
  <si>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</si>
  <si>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</si>
  <si>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</si>
  <si>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</si>
  <si>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</si>
  <si>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</si>
  <si>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</si>
  <si>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</si>
  <si>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</si>
  <si>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</si>
  <si>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</si>
  <si>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</si>
  <si>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</si>
  <si>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</si>
  <si>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</si>
  <si>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</si>
  <si>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</si>
  <si>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</si>
  <si>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</si>
  <si>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</si>
  <si>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</si>
  <si>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</si>
  <si>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</si>
  <si>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</si>
  <si>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</si>
  <si>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</si>
  <si>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</si>
  <si>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Дата составления: 16.12.2024</t>
  </si>
  <si>
    <t>коммерческое предложение от 16.12.2024 № б/н</t>
  </si>
  <si>
    <t>коммерческое предложение от 15.12.2024 № б/н</t>
  </si>
  <si>
    <t>поставка запасных частей для средств вычислительной техники</t>
  </si>
  <si>
    <t>Модуль оперативной памяти DDR4</t>
  </si>
  <si>
    <t>26.20.40.190</t>
  </si>
  <si>
    <t xml:space="preserve">- производительность, Мегагерц: ≥ 3200;
- объём модуля, Гигабайт: ≥ 8;
- тип памяти: DDR4.
</t>
  </si>
  <si>
    <t>Блок питания для корпуса</t>
  </si>
  <si>
    <t>26.20.40.113</t>
  </si>
  <si>
    <t xml:space="preserve">- блок питания ATX 12В, мощность: ≥ 500 Вт; 
- выходная мощность по линии +12В: ≥ 480 Вт; 
- диаметр вентилятора блока питания: ≥ 120 мм;
- наличие разъёмов: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видеокарт: (6+2)-pin разъем;
- наличие разъёмов питания SATA: ≥ 3 штук;
- длина кабеля питания процессора: ≥ 0,50 м.
</t>
  </si>
  <si>
    <t>Процессор</t>
  </si>
  <si>
    <t xml:space="preserve">- процессорный разъём: AM4;
- базовая частота работы процессора, Гигагерц: ≥ 3,7;
- количество ядер: ≥ 6 штук;
- количество потоков: ≥ 12 штук;
- объем памяти кэша третьего уровня, Мегабайт: ≥ 8;
- возможности: поддержка 64-битного набора команд, оперативной памяти стандарта DDR4, операционной системы Microsoft Windows 10;
- тепловыделение: ≤ 65 Вт;
- наличие: интегрированного графического ядра.
</t>
  </si>
  <si>
    <t>Материнская плата АМ4</t>
  </si>
  <si>
    <t xml:space="preserve">- процессорный разъём: AM4;
- чипсет: AMD B450;
- количество слотов оперативной памяти: ≥ 2 штук;
- производительность оперативной памяти типа DDR4, Мегагерц: ≥ 3200;
- производительность сетевого контроллера, Гигабит/с: ≥ 1;
- наличие разъёмов интегрированного видеоконтроллера: VGA и HDMI и DVI-D;
- наличие: выходов audio, поддержка интерфейсов SATA 3.0, USB 3.0;
- форм-фактор: micro-ATX; 
- наличие разъёмов: SATA ≥ 4 штук, M.2 ≥ 1 штук, VGA ≥ 1 штук, HDMI ≥ 1 штук;
- поддержка: накопителей типа M.2;
- наличие разъёмов: PCI Express х1 ≥ 1 штук, PCI Express х16 ≥ 1 штук;
- количество портов USB на задней панели: ≥ 6 штук;
- поддержка операционной системы: Microsoft Windows 10.
</t>
  </si>
  <si>
    <t>Система охлаждения процессора (кулер)</t>
  </si>
  <si>
    <t xml:space="preserve">- процессорный разъём: AM4, 1150, 1151, 1155;
- поддержка: автоматической регулировки скорости вращения (PWM);
- рассеиваемая мощность: ≥ 130 Вт;
- уровень шума, дБ: ≤ 26;
- количество тепловых трубок: ≥ 3 штук.
</t>
  </si>
  <si>
    <t>Звуковая карта</t>
  </si>
  <si>
    <t xml:space="preserve">- тип звуковой карты: внешняя;
- интерфейс подключения: USB Type A;
- поддержка программного интерфейса ASIO: да;
- разрядность ЦАП, бит: ≥ 24;
- разрядность АЦП, бит: ≥ 24;
- максимальная частота ЦАП, кГц: ≥ 192;
- максимальная частота АЦП, кГц: ≥ 192;
- количество аналоговых входов XLR/jack combo: ≥ 2 штук;
- количество аналоговых входов jack 6.35 мм (TRS): ≥ 2 штук;
- количество аналоговых выходов RCA: ≥ 4 штук;
- количество аналоговых выходов jack 6.35 мм (TRS): ≥ 2 штук;
- наличие цифрового входа MIDI: да;
- наличие цифрового выхода MIDI: да;
- наличие инструментального входа (Hi-Z): 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</si>
</sst>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top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31" zoomScale="175" zoomScaleNormal="175" zoomScaleSheetLayoutView="100" workbookViewId="0">
      <selection activeCell="B37" sqref="B37:D37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57" t="s">
        <v>20</v>
      </c>
      <c r="E6" s="57"/>
      <c r="F6" s="57"/>
      <c r="G6" s="57"/>
      <c r="H6" s="1"/>
      <c r="I6" s="1"/>
      <c r="J6" s="3"/>
      <c r="K6" s="3"/>
    </row>
    <row r="7" spans="1:11" s="6" customFormat="1" ht="47.25" customHeight="1" x14ac:dyDescent="0.2">
      <c r="A7" s="58" t="s">
        <v>18</v>
      </c>
      <c r="B7" s="58"/>
      <c r="C7" s="58"/>
      <c r="D7" s="58" t="s">
        <v>19</v>
      </c>
      <c r="E7" s="58"/>
      <c r="F7" s="58"/>
      <c r="G7" s="58"/>
      <c r="H7" s="5"/>
      <c r="I7" s="5"/>
    </row>
    <row r="8" spans="1:11" s="8" customFormat="1" ht="31.5" customHeight="1" x14ac:dyDescent="0.2">
      <c r="A8" s="60" t="s">
        <v>10</v>
      </c>
      <c r="B8" s="60"/>
      <c r="C8" s="60"/>
      <c r="D8" s="59" t="s">
        <v>31</v>
      </c>
      <c r="E8" s="59"/>
      <c r="F8" s="59"/>
      <c r="G8" s="59"/>
      <c r="H8" s="34"/>
      <c r="I8" s="7"/>
    </row>
    <row r="9" spans="1:11" ht="15" x14ac:dyDescent="0.25">
      <c r="A9" s="9" t="s">
        <v>0</v>
      </c>
      <c r="B9" s="11"/>
      <c r="C9" s="61" t="s">
        <v>1</v>
      </c>
      <c r="D9" s="61"/>
      <c r="E9" s="61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38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42">
        <v>1</v>
      </c>
      <c r="C11" s="55" t="s">
        <v>32</v>
      </c>
      <c r="D11" s="55"/>
      <c r="E11" s="55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45" t="s">
        <v>5</v>
      </c>
      <c r="B12" s="50">
        <v>11</v>
      </c>
      <c r="C12" s="50"/>
      <c r="D12" s="50"/>
      <c r="E12" s="33" t="s">
        <v>27</v>
      </c>
      <c r="F12" s="51" t="s">
        <v>33</v>
      </c>
      <c r="G12" s="36" t="s">
        <v>4</v>
      </c>
      <c r="H12" s="3"/>
      <c r="I12" s="3"/>
      <c r="J12" s="3"/>
      <c r="K12" s="3"/>
    </row>
    <row r="13" spans="1:11" ht="31.5" customHeight="1" x14ac:dyDescent="0.2">
      <c r="A13" s="32" t="s">
        <v>25</v>
      </c>
      <c r="B13" s="53" t="s">
        <v>34</v>
      </c>
      <c r="C13" s="53"/>
      <c r="D13" s="53"/>
      <c r="E13" s="54"/>
      <c r="F13" s="52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43"/>
      <c r="C14" s="40">
        <v>1980</v>
      </c>
      <c r="D14" s="41">
        <v>1947</v>
      </c>
      <c r="E14" s="41">
        <v>2013</v>
      </c>
      <c r="F14" s="16">
        <f>ROUND(SUM(C14:E14)/3,2)</f>
        <v>1980</v>
      </c>
      <c r="G14" s="16">
        <v>1980</v>
      </c>
      <c r="H14" s="3"/>
      <c r="I14" s="3"/>
      <c r="J14" s="3"/>
      <c r="K14" s="3"/>
    </row>
    <row r="15" spans="1:11" ht="15.75" thickBot="1" x14ac:dyDescent="0.3">
      <c r="A15" s="46" t="s">
        <v>6</v>
      </c>
      <c r="B15" s="44"/>
      <c r="C15" s="39">
        <f>C14*$B12</f>
        <v>21780</v>
      </c>
      <c r="D15" s="37">
        <f>D14*$B12</f>
        <v>21417</v>
      </c>
      <c r="E15" s="37">
        <f>E14*$B12</f>
        <v>22143</v>
      </c>
      <c r="F15" s="17"/>
      <c r="G15" s="18">
        <f>G14*$B12</f>
        <v>21780</v>
      </c>
      <c r="H15" s="3"/>
      <c r="I15" s="3"/>
      <c r="J15" s="3"/>
      <c r="K15" s="3"/>
    </row>
    <row r="16" spans="1:11" ht="12.75" customHeight="1" thickBot="1" x14ac:dyDescent="0.25">
      <c r="A16" s="31" t="s">
        <v>24</v>
      </c>
      <c r="B16" s="42">
        <v>2</v>
      </c>
      <c r="C16" s="55" t="s">
        <v>35</v>
      </c>
      <c r="D16" s="55"/>
      <c r="E16" s="55"/>
      <c r="F16" s="30" t="s">
        <v>23</v>
      </c>
      <c r="G16" s="36" t="s">
        <v>4</v>
      </c>
      <c r="H16" s="3"/>
      <c r="I16" s="3"/>
      <c r="J16" s="3"/>
      <c r="K16" s="3"/>
    </row>
    <row r="17" spans="1:11" ht="12.75" customHeight="1" x14ac:dyDescent="0.2">
      <c r="A17" s="45" t="s">
        <v>5</v>
      </c>
      <c r="B17" s="50">
        <v>11</v>
      </c>
      <c r="C17" s="50"/>
      <c r="D17" s="50"/>
      <c r="E17" s="33" t="s">
        <v>27</v>
      </c>
      <c r="F17" s="51" t="s">
        <v>36</v>
      </c>
      <c r="G17" s="36" t="s">
        <v>4</v>
      </c>
      <c r="H17" s="3"/>
      <c r="I17" s="3"/>
      <c r="J17" s="3"/>
      <c r="K17" s="3"/>
    </row>
    <row r="18" spans="1:11" ht="75" customHeight="1" x14ac:dyDescent="0.2">
      <c r="A18" s="32" t="s">
        <v>25</v>
      </c>
      <c r="B18" s="53" t="s">
        <v>37</v>
      </c>
      <c r="C18" s="53"/>
      <c r="D18" s="53"/>
      <c r="E18" s="54"/>
      <c r="F18" s="52"/>
      <c r="G18" s="15" t="s">
        <v>4</v>
      </c>
      <c r="H18" s="3"/>
      <c r="I18" s="3"/>
      <c r="J18" s="3"/>
      <c r="K18" s="3"/>
    </row>
    <row r="19" spans="1:11" ht="15" x14ac:dyDescent="0.2">
      <c r="A19" s="32" t="s">
        <v>26</v>
      </c>
      <c r="B19" s="43"/>
      <c r="C19" s="40">
        <v>5518.8</v>
      </c>
      <c r="D19" s="41">
        <v>5426.82</v>
      </c>
      <c r="E19" s="41">
        <v>5610.78</v>
      </c>
      <c r="F19" s="16">
        <f>ROUND(SUM(C19:E19)/3,2)</f>
        <v>5518.8</v>
      </c>
      <c r="G19" s="16">
        <v>5518.8</v>
      </c>
      <c r="H19" s="3"/>
      <c r="I19" s="3"/>
      <c r="J19" s="3"/>
      <c r="K19" s="3"/>
    </row>
    <row r="20" spans="1:11" ht="15.75" thickBot="1" x14ac:dyDescent="0.3">
      <c r="A20" s="46" t="s">
        <v>6</v>
      </c>
      <c r="B20" s="44"/>
      <c r="C20" s="39">
        <f>C19*$B17</f>
        <v>60706.8</v>
      </c>
      <c r="D20" s="37">
        <f>D19*$B17</f>
        <v>59695.02</v>
      </c>
      <c r="E20" s="37">
        <f>E19*$B17</f>
        <v>61718.579999999994</v>
      </c>
      <c r="F20" s="17"/>
      <c r="G20" s="18">
        <f>G19*$B17</f>
        <v>60706.8</v>
      </c>
      <c r="H20" s="3"/>
      <c r="I20" s="3"/>
      <c r="J20" s="3"/>
      <c r="K20" s="3"/>
    </row>
    <row r="21" spans="1:11" ht="12.75" customHeight="1" thickBot="1" x14ac:dyDescent="0.25">
      <c r="A21" s="31" t="s">
        <v>24</v>
      </c>
      <c r="B21" s="42">
        <v>3</v>
      </c>
      <c r="C21" s="55" t="s">
        <v>38</v>
      </c>
      <c r="D21" s="55"/>
      <c r="E21" s="55"/>
      <c r="F21" s="30" t="s">
        <v>23</v>
      </c>
      <c r="G21" s="36" t="s">
        <v>4</v>
      </c>
      <c r="H21" s="3"/>
      <c r="I21" s="3"/>
      <c r="J21" s="3"/>
      <c r="K21" s="3"/>
    </row>
    <row r="22" spans="1:11" ht="12.75" customHeight="1" x14ac:dyDescent="0.2">
      <c r="A22" s="45" t="s">
        <v>5</v>
      </c>
      <c r="B22" s="50">
        <v>12</v>
      </c>
      <c r="C22" s="50"/>
      <c r="D22" s="50"/>
      <c r="E22" s="33" t="s">
        <v>27</v>
      </c>
      <c r="F22" s="51" t="s">
        <v>33</v>
      </c>
      <c r="G22" s="36" t="s">
        <v>4</v>
      </c>
      <c r="H22" s="3"/>
      <c r="I22" s="3"/>
      <c r="J22" s="3"/>
      <c r="K22" s="3"/>
    </row>
    <row r="23" spans="1:11" ht="87" customHeight="1" x14ac:dyDescent="0.2">
      <c r="A23" s="32" t="s">
        <v>25</v>
      </c>
      <c r="B23" s="53" t="s">
        <v>39</v>
      </c>
      <c r="C23" s="53"/>
      <c r="D23" s="53"/>
      <c r="E23" s="54"/>
      <c r="F23" s="52"/>
      <c r="G23" s="15" t="s">
        <v>4</v>
      </c>
      <c r="H23" s="3"/>
      <c r="I23" s="3"/>
      <c r="J23" s="3"/>
      <c r="K23" s="3"/>
    </row>
    <row r="24" spans="1:11" ht="15" x14ac:dyDescent="0.2">
      <c r="A24" s="32" t="s">
        <v>26</v>
      </c>
      <c r="B24" s="43"/>
      <c r="C24" s="40">
        <v>14400</v>
      </c>
      <c r="D24" s="41">
        <v>14160</v>
      </c>
      <c r="E24" s="41">
        <v>14640</v>
      </c>
      <c r="F24" s="16">
        <f>ROUND(SUM(C24:E24)/3,2)</f>
        <v>14400</v>
      </c>
      <c r="G24" s="16">
        <v>14400</v>
      </c>
      <c r="H24" s="3"/>
      <c r="I24" s="3"/>
      <c r="J24" s="3"/>
      <c r="K24" s="3"/>
    </row>
    <row r="25" spans="1:11" ht="15.75" thickBot="1" x14ac:dyDescent="0.3">
      <c r="A25" s="46" t="s">
        <v>6</v>
      </c>
      <c r="B25" s="44"/>
      <c r="C25" s="39">
        <f>C24*$B22</f>
        <v>172800</v>
      </c>
      <c r="D25" s="37">
        <f>D24*$B22</f>
        <v>169920</v>
      </c>
      <c r="E25" s="37">
        <f>E24*$B22</f>
        <v>175680</v>
      </c>
      <c r="F25" s="17"/>
      <c r="G25" s="18">
        <f>G24*$B22</f>
        <v>172800</v>
      </c>
      <c r="H25" s="3"/>
      <c r="I25" s="3"/>
      <c r="J25" s="3"/>
      <c r="K25" s="3"/>
    </row>
    <row r="26" spans="1:11" ht="12.75" customHeight="1" thickBot="1" x14ac:dyDescent="0.25">
      <c r="A26" s="31" t="s">
        <v>24</v>
      </c>
      <c r="B26" s="42">
        <v>4</v>
      </c>
      <c r="C26" s="55" t="s">
        <v>40</v>
      </c>
      <c r="D26" s="55"/>
      <c r="E26" s="55"/>
      <c r="F26" s="30" t="s">
        <v>23</v>
      </c>
      <c r="G26" s="36" t="s">
        <v>4</v>
      </c>
      <c r="H26" s="3"/>
      <c r="I26" s="3"/>
      <c r="J26" s="3"/>
      <c r="K26" s="3"/>
    </row>
    <row r="27" spans="1:11" ht="12.75" customHeight="1" x14ac:dyDescent="0.2">
      <c r="A27" s="45" t="s">
        <v>5</v>
      </c>
      <c r="B27" s="50">
        <v>11</v>
      </c>
      <c r="C27" s="50"/>
      <c r="D27" s="50"/>
      <c r="E27" s="33" t="s">
        <v>27</v>
      </c>
      <c r="F27" s="51" t="s">
        <v>33</v>
      </c>
      <c r="G27" s="36" t="s">
        <v>4</v>
      </c>
      <c r="H27" s="3"/>
      <c r="I27" s="3"/>
      <c r="J27" s="3"/>
      <c r="K27" s="3"/>
    </row>
    <row r="28" spans="1:11" ht="119.25" customHeight="1" x14ac:dyDescent="0.2">
      <c r="A28" s="32" t="s">
        <v>25</v>
      </c>
      <c r="B28" s="53" t="s">
        <v>41</v>
      </c>
      <c r="C28" s="53"/>
      <c r="D28" s="53"/>
      <c r="E28" s="54"/>
      <c r="F28" s="52"/>
      <c r="G28" s="15" t="s">
        <v>4</v>
      </c>
      <c r="H28" s="3"/>
      <c r="I28" s="3"/>
      <c r="J28" s="3"/>
      <c r="K28" s="3"/>
    </row>
    <row r="29" spans="1:11" ht="15" x14ac:dyDescent="0.2">
      <c r="A29" s="32" t="s">
        <v>26</v>
      </c>
      <c r="B29" s="43"/>
      <c r="C29" s="40">
        <v>9480</v>
      </c>
      <c r="D29" s="41">
        <v>9322</v>
      </c>
      <c r="E29" s="41">
        <v>9638</v>
      </c>
      <c r="F29" s="16">
        <f>ROUND(SUM(C29:E29)/3,2)</f>
        <v>9480</v>
      </c>
      <c r="G29" s="16">
        <v>9480</v>
      </c>
      <c r="H29" s="3"/>
      <c r="I29" s="3"/>
      <c r="J29" s="3"/>
      <c r="K29" s="3"/>
    </row>
    <row r="30" spans="1:11" ht="15.75" thickBot="1" x14ac:dyDescent="0.3">
      <c r="A30" s="46" t="s">
        <v>6</v>
      </c>
      <c r="B30" s="44"/>
      <c r="C30" s="39">
        <f>C29*$B27</f>
        <v>104280</v>
      </c>
      <c r="D30" s="37">
        <f>D29*$B27</f>
        <v>102542</v>
      </c>
      <c r="E30" s="37">
        <f>E29*$B27</f>
        <v>106018</v>
      </c>
      <c r="F30" s="17"/>
      <c r="G30" s="18">
        <f>G29*$B27</f>
        <v>104280</v>
      </c>
      <c r="H30" s="3"/>
      <c r="I30" s="3"/>
      <c r="J30" s="3"/>
      <c r="K30" s="3"/>
    </row>
    <row r="31" spans="1:11" ht="12.75" customHeight="1" thickBot="1" x14ac:dyDescent="0.25">
      <c r="A31" s="31" t="s">
        <v>24</v>
      </c>
      <c r="B31" s="42">
        <v>5</v>
      </c>
      <c r="C31" s="55" t="s">
        <v>42</v>
      </c>
      <c r="D31" s="55"/>
      <c r="E31" s="55"/>
      <c r="F31" s="30" t="s">
        <v>23</v>
      </c>
      <c r="G31" s="36" t="s">
        <v>4</v>
      </c>
      <c r="H31" s="3"/>
      <c r="I31" s="3"/>
      <c r="J31" s="3"/>
      <c r="K31" s="3"/>
    </row>
    <row r="32" spans="1:11" ht="12.75" customHeight="1" x14ac:dyDescent="0.2">
      <c r="A32" s="45" t="s">
        <v>5</v>
      </c>
      <c r="B32" s="50">
        <v>11</v>
      </c>
      <c r="C32" s="50"/>
      <c r="D32" s="50"/>
      <c r="E32" s="33" t="s">
        <v>27</v>
      </c>
      <c r="F32" s="51" t="s">
        <v>33</v>
      </c>
      <c r="G32" s="36" t="s">
        <v>4</v>
      </c>
      <c r="H32" s="3"/>
      <c r="I32" s="3"/>
      <c r="J32" s="3"/>
      <c r="K32" s="3"/>
    </row>
    <row r="33" spans="1:12" ht="43.5" customHeight="1" x14ac:dyDescent="0.2">
      <c r="A33" s="32" t="s">
        <v>25</v>
      </c>
      <c r="B33" s="53" t="s">
        <v>43</v>
      </c>
      <c r="C33" s="53"/>
      <c r="D33" s="53"/>
      <c r="E33" s="54"/>
      <c r="F33" s="52"/>
      <c r="G33" s="15" t="s">
        <v>4</v>
      </c>
      <c r="H33" s="3"/>
      <c r="I33" s="3"/>
      <c r="J33" s="3"/>
      <c r="K33" s="3"/>
    </row>
    <row r="34" spans="1:12" ht="15" x14ac:dyDescent="0.2">
      <c r="A34" s="32" t="s">
        <v>26</v>
      </c>
      <c r="B34" s="43"/>
      <c r="C34" s="40">
        <v>1620</v>
      </c>
      <c r="D34" s="41">
        <v>1593</v>
      </c>
      <c r="E34" s="41">
        <v>1647</v>
      </c>
      <c r="F34" s="16">
        <f>ROUND(SUM(C34:E34)/3,2)</f>
        <v>1620</v>
      </c>
      <c r="G34" s="16">
        <v>1620</v>
      </c>
      <c r="H34" s="3"/>
      <c r="I34" s="3"/>
      <c r="J34" s="3"/>
      <c r="K34" s="3"/>
    </row>
    <row r="35" spans="1:12" ht="15.75" thickBot="1" x14ac:dyDescent="0.3">
      <c r="A35" s="46" t="s">
        <v>6</v>
      </c>
      <c r="B35" s="44"/>
      <c r="C35" s="39">
        <f>C34*$B32</f>
        <v>17820</v>
      </c>
      <c r="D35" s="37">
        <f>D34*$B32</f>
        <v>17523</v>
      </c>
      <c r="E35" s="37">
        <f>E34*$B32</f>
        <v>18117</v>
      </c>
      <c r="F35" s="17"/>
      <c r="G35" s="18">
        <f>G34*$B32</f>
        <v>17820</v>
      </c>
      <c r="H35" s="3"/>
      <c r="I35" s="3"/>
      <c r="J35" s="3"/>
      <c r="K35" s="3"/>
    </row>
    <row r="36" spans="1:12" ht="12.75" customHeight="1" thickBot="1" x14ac:dyDescent="0.25">
      <c r="A36" s="31" t="s">
        <v>24</v>
      </c>
      <c r="B36" s="42">
        <v>6</v>
      </c>
      <c r="C36" s="55" t="s">
        <v>44</v>
      </c>
      <c r="D36" s="55"/>
      <c r="E36" s="55"/>
      <c r="F36" s="30" t="s">
        <v>23</v>
      </c>
      <c r="G36" s="36" t="s">
        <v>4</v>
      </c>
      <c r="H36" s="3"/>
      <c r="I36" s="3"/>
      <c r="J36" s="3"/>
      <c r="K36" s="3"/>
    </row>
    <row r="37" spans="1:12" ht="12.75" customHeight="1" x14ac:dyDescent="0.2">
      <c r="A37" s="45" t="s">
        <v>5</v>
      </c>
      <c r="B37" s="50">
        <v>1</v>
      </c>
      <c r="C37" s="50"/>
      <c r="D37" s="50"/>
      <c r="E37" s="33" t="s">
        <v>27</v>
      </c>
      <c r="F37" s="51" t="s">
        <v>33</v>
      </c>
      <c r="G37" s="36" t="s">
        <v>4</v>
      </c>
      <c r="H37" s="3"/>
      <c r="I37" s="3"/>
      <c r="J37" s="3"/>
      <c r="K37" s="3"/>
    </row>
    <row r="38" spans="1:12" ht="128.25" customHeight="1" x14ac:dyDescent="0.2">
      <c r="A38" s="32" t="s">
        <v>25</v>
      </c>
      <c r="B38" s="53" t="s">
        <v>45</v>
      </c>
      <c r="C38" s="53"/>
      <c r="D38" s="53"/>
      <c r="E38" s="54"/>
      <c r="F38" s="52"/>
      <c r="G38" s="15" t="s">
        <v>4</v>
      </c>
      <c r="H38" s="3"/>
      <c r="I38" s="3"/>
      <c r="J38" s="3"/>
      <c r="K38" s="3"/>
    </row>
    <row r="39" spans="1:12" ht="15" x14ac:dyDescent="0.2">
      <c r="A39" s="32" t="s">
        <v>26</v>
      </c>
      <c r="B39" s="43"/>
      <c r="C39" s="40">
        <v>17160</v>
      </c>
      <c r="D39" s="41">
        <v>16874</v>
      </c>
      <c r="E39" s="41">
        <v>17446</v>
      </c>
      <c r="F39" s="16">
        <f>ROUND(SUM(C39:E39)/3,2)</f>
        <v>17160</v>
      </c>
      <c r="G39" s="16">
        <v>17160</v>
      </c>
      <c r="H39" s="3"/>
      <c r="I39" s="3"/>
      <c r="J39" s="3"/>
      <c r="K39" s="3"/>
    </row>
    <row r="40" spans="1:12" ht="15.75" thickBot="1" x14ac:dyDescent="0.3">
      <c r="A40" s="46" t="s">
        <v>6</v>
      </c>
      <c r="B40" s="44"/>
      <c r="C40" s="39">
        <f>C39*$B37</f>
        <v>17160</v>
      </c>
      <c r="D40" s="37">
        <f>D39*$B37</f>
        <v>16874</v>
      </c>
      <c r="E40" s="37">
        <f>E39*$B37</f>
        <v>17446</v>
      </c>
      <c r="F40" s="17"/>
      <c r="G40" s="18">
        <f>G39*$B37</f>
        <v>17160</v>
      </c>
      <c r="H40" s="3"/>
      <c r="I40" s="3"/>
      <c r="J40" s="3"/>
      <c r="K40" s="3"/>
    </row>
    <row r="41" spans="1:12" ht="13.5" thickBot="1" x14ac:dyDescent="0.25">
      <c r="A41" s="47" t="s">
        <v>7</v>
      </c>
      <c r="B41" s="49"/>
      <c r="C41" s="48">
        <f>C15+C20+C25+C30+C35+C40</f>
        <v>394546.8</v>
      </c>
      <c r="D41" s="48">
        <f t="shared" ref="D41:E41" si="0">D15+D20+D25+D30+D35+D40</f>
        <v>387971.02</v>
      </c>
      <c r="E41" s="48">
        <f t="shared" si="0"/>
        <v>401122.57999999996</v>
      </c>
      <c r="F41" s="19"/>
      <c r="G41" s="19"/>
      <c r="H41" s="3"/>
      <c r="I41" s="3"/>
      <c r="J41" s="3"/>
      <c r="K41" s="3"/>
    </row>
    <row r="42" spans="1:12" s="24" customFormat="1" ht="15" x14ac:dyDescent="0.25">
      <c r="A42" s="25" t="s">
        <v>28</v>
      </c>
      <c r="B42" s="25"/>
      <c r="C42" s="20"/>
      <c r="D42" s="20"/>
      <c r="E42" s="20"/>
      <c r="F42" s="21" t="s">
        <v>12</v>
      </c>
      <c r="G42" s="22">
        <f>G15+G20+G25+G30+G35+G40</f>
        <v>394546.8</v>
      </c>
      <c r="H42" s="23"/>
      <c r="I42" s="23"/>
      <c r="J42" s="23"/>
      <c r="K42" s="23"/>
      <c r="L42" s="23"/>
    </row>
    <row r="43" spans="1:12" s="24" customFormat="1" ht="15" x14ac:dyDescent="0.25">
      <c r="A43" s="20"/>
      <c r="B43" s="20"/>
      <c r="C43" s="20"/>
      <c r="D43" s="20"/>
      <c r="E43" s="20"/>
      <c r="F43" s="21"/>
      <c r="G43" s="22"/>
      <c r="H43" s="23"/>
      <c r="I43" s="23"/>
      <c r="J43" s="23"/>
      <c r="K43" s="23"/>
      <c r="L43" s="23"/>
    </row>
    <row r="44" spans="1:12" s="26" customFormat="1" ht="15" customHeight="1" x14ac:dyDescent="0.25">
      <c r="A44" s="35" t="s">
        <v>15</v>
      </c>
      <c r="B44" s="56" t="s">
        <v>29</v>
      </c>
      <c r="C44" s="56"/>
      <c r="D44" s="56"/>
      <c r="E44" s="56"/>
      <c r="F44" s="56"/>
      <c r="G44" s="56"/>
      <c r="H44" s="56"/>
    </row>
    <row r="45" spans="1:12" s="26" customFormat="1" ht="15" customHeight="1" x14ac:dyDescent="0.25">
      <c r="A45" s="35" t="s">
        <v>16</v>
      </c>
      <c r="B45" s="56" t="s">
        <v>29</v>
      </c>
      <c r="C45" s="56"/>
      <c r="D45" s="56"/>
      <c r="E45" s="56"/>
      <c r="F45" s="56"/>
      <c r="G45" s="56"/>
      <c r="H45" s="56"/>
    </row>
    <row r="46" spans="1:12" s="26" customFormat="1" ht="15" customHeight="1" x14ac:dyDescent="0.25">
      <c r="A46" s="35" t="s">
        <v>17</v>
      </c>
      <c r="B46" s="56" t="s">
        <v>30</v>
      </c>
      <c r="C46" s="56"/>
      <c r="D46" s="56"/>
      <c r="E46" s="56"/>
      <c r="F46" s="56"/>
      <c r="G46" s="56"/>
      <c r="H46" s="56"/>
    </row>
    <row r="47" spans="1:12" s="24" customFormat="1" ht="15" x14ac:dyDescent="0.25">
      <c r="A47" s="20"/>
      <c r="B47" s="20"/>
      <c r="C47" s="20"/>
      <c r="D47" s="20"/>
      <c r="E47" s="20"/>
      <c r="F47" s="20"/>
      <c r="G47" s="20"/>
    </row>
    <row r="48" spans="1:12" ht="15" x14ac:dyDescent="0.25">
      <c r="A48" s="20" t="s">
        <v>13</v>
      </c>
      <c r="B48" s="20"/>
      <c r="C48" s="27"/>
      <c r="D48" s="27"/>
      <c r="E48" s="27"/>
      <c r="F48" s="27"/>
      <c r="G48" s="21" t="s">
        <v>14</v>
      </c>
      <c r="H48" s="3"/>
      <c r="I48" s="3"/>
      <c r="J48" s="3"/>
      <c r="K48" s="3"/>
    </row>
  </sheetData>
  <sheetProtection selectLockedCells="1" selectUnlockedCells="1"/>
  <mergeCells count="33">
    <mergeCell ref="C9:E9"/>
    <mergeCell ref="F12:F13"/>
    <mergeCell ref="B13:E13"/>
    <mergeCell ref="B12:D12"/>
    <mergeCell ref="C11:E11"/>
    <mergeCell ref="D6:G6"/>
    <mergeCell ref="A7:C7"/>
    <mergeCell ref="D7:G7"/>
    <mergeCell ref="D8:G8"/>
    <mergeCell ref="A8:C8"/>
    <mergeCell ref="B44:H44"/>
    <mergeCell ref="B45:H45"/>
    <mergeCell ref="B46:H46"/>
    <mergeCell ref="C16:E16"/>
    <mergeCell ref="B17:D17"/>
    <mergeCell ref="F17:F18"/>
    <mergeCell ref="B18:E18"/>
    <mergeCell ref="C21:E21"/>
    <mergeCell ref="B22:D22"/>
    <mergeCell ref="F22:F23"/>
    <mergeCell ref="B23:E23"/>
    <mergeCell ref="C26:E26"/>
    <mergeCell ref="B27:D27"/>
    <mergeCell ref="F27:F28"/>
    <mergeCell ref="B28:E28"/>
    <mergeCell ref="C31:E31"/>
    <mergeCell ref="B32:D32"/>
    <mergeCell ref="F32:F33"/>
    <mergeCell ref="B33:E33"/>
    <mergeCell ref="C36:E36"/>
    <mergeCell ref="B37:D37"/>
    <mergeCell ref="F37:F38"/>
    <mergeCell ref="B38:E3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2024-12-16T12:21:45Z</cp:lastPrinted>
  <dcterms:created xsi:type="dcterms:W3CDTF">2012-04-02T10:33:59Z</dcterms:created>
  <dcterms:modified xsi:type="dcterms:W3CDTF">2024-12-19T05:11:04Z</dcterms:modified>
</cp:coreProperties>
</file>